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220" windowHeight="7700"/>
  </bookViews>
  <sheets>
    <sheet name="入围" sheetId="1" r:id="rId1"/>
  </sheets>
  <definedNames>
    <definedName name="_xlnm._FilterDatabase" localSheetId="0" hidden="1">入围!$A$3:$L$3</definedName>
    <definedName name="_xlnm.Print_Titles" localSheetId="0">入围!$2:$3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/>
  <c r="L19"/>
  <c r="K19"/>
  <c r="I19"/>
  <c r="G19"/>
  <c r="L18"/>
  <c r="K18"/>
  <c r="I18"/>
  <c r="G18"/>
  <c r="L17"/>
  <c r="K17"/>
  <c r="I17"/>
  <c r="G17"/>
  <c r="L16"/>
  <c r="K16"/>
  <c r="I16"/>
  <c r="G16"/>
  <c r="L15"/>
  <c r="K15"/>
  <c r="I15"/>
  <c r="G15"/>
  <c r="L14"/>
  <c r="L13"/>
  <c r="K13"/>
  <c r="I13"/>
  <c r="G13"/>
  <c r="L12"/>
  <c r="K12"/>
  <c r="I12"/>
  <c r="G12"/>
  <c r="L11"/>
  <c r="K11"/>
  <c r="I11"/>
  <c r="G11"/>
  <c r="L10"/>
  <c r="K10"/>
  <c r="I10"/>
  <c r="G10"/>
  <c r="L9"/>
  <c r="K9"/>
  <c r="I9"/>
  <c r="G9"/>
  <c r="L8"/>
  <c r="K8"/>
  <c r="I8"/>
  <c r="G8"/>
  <c r="L7"/>
  <c r="K7"/>
  <c r="I7"/>
  <c r="G7"/>
  <c r="L6"/>
  <c r="K6"/>
  <c r="I6"/>
  <c r="G6"/>
  <c r="L5"/>
  <c r="K5"/>
  <c r="I5"/>
  <c r="G5"/>
  <c r="L4"/>
</calcChain>
</file>

<file path=xl/sharedStrings.xml><?xml version="1.0" encoding="utf-8"?>
<sst xmlns="http://schemas.openxmlformats.org/spreadsheetml/2006/main" count="82" uniqueCount="64">
  <si>
    <t>附件：</t>
  </si>
  <si>
    <t>2026年霍邱县教育系统引进高层次紧缺人才入围体检人员名单</t>
  </si>
  <si>
    <t>姓名</t>
  </si>
  <si>
    <t>报考岗位</t>
  </si>
  <si>
    <t>岗位代码</t>
  </si>
  <si>
    <t>无生上课及答辩室</t>
  </si>
  <si>
    <t>抽签号</t>
  </si>
  <si>
    <t>教学设计
得分</t>
  </si>
  <si>
    <r>
      <t>教学设计
得分</t>
    </r>
    <r>
      <rPr>
        <sz val="10"/>
        <rFont val="Arial"/>
        <family val="2"/>
      </rPr>
      <t>×</t>
    </r>
    <r>
      <rPr>
        <sz val="10"/>
        <rFont val="宋体"/>
        <family val="3"/>
        <charset val="134"/>
        <scheme val="minor"/>
      </rPr>
      <t>0.2</t>
    </r>
  </si>
  <si>
    <t>无生上课
得分</t>
  </si>
  <si>
    <r>
      <t>无生上课
得分</t>
    </r>
    <r>
      <rPr>
        <sz val="10"/>
        <rFont val="Arial"/>
        <family val="2"/>
      </rPr>
      <t>×</t>
    </r>
    <r>
      <rPr>
        <sz val="10"/>
        <rFont val="宋体"/>
        <family val="3"/>
        <charset val="134"/>
        <scheme val="minor"/>
      </rPr>
      <t>0.7</t>
    </r>
  </si>
  <si>
    <t>答辩得分</t>
  </si>
  <si>
    <r>
      <rPr>
        <sz val="10"/>
        <rFont val="宋体"/>
        <family val="3"/>
        <charset val="134"/>
        <scheme val="minor"/>
      </rPr>
      <t>答辩得分</t>
    </r>
    <r>
      <rPr>
        <sz val="10"/>
        <rFont val="Arial"/>
        <family val="2"/>
      </rPr>
      <t>×</t>
    </r>
    <r>
      <rPr>
        <sz val="10"/>
        <rFont val="宋体"/>
        <family val="3"/>
        <charset val="134"/>
        <scheme val="minor"/>
      </rPr>
      <t>0.1</t>
    </r>
  </si>
  <si>
    <t>综合素质考核合成总成绩</t>
  </si>
  <si>
    <t>罗*</t>
  </si>
  <si>
    <t>机电专业课教师</t>
  </si>
  <si>
    <t>001</t>
  </si>
  <si>
    <t>第一无生上课及答辩室</t>
  </si>
  <si>
    <t>朱**</t>
  </si>
  <si>
    <t>费*</t>
  </si>
  <si>
    <t>园林专业课教师</t>
  </si>
  <si>
    <t>003</t>
  </si>
  <si>
    <t>第二无生上课及答辩室</t>
  </si>
  <si>
    <t>李*</t>
  </si>
  <si>
    <t>004</t>
  </si>
  <si>
    <t>高**</t>
  </si>
  <si>
    <t>计算机专业课教师</t>
  </si>
  <si>
    <t>005</t>
  </si>
  <si>
    <t>蒋**</t>
  </si>
  <si>
    <t>建筑专业课教师</t>
  </si>
  <si>
    <t>006</t>
  </si>
  <si>
    <t>第三无生上课及答辩室</t>
  </si>
  <si>
    <t>何**</t>
  </si>
  <si>
    <t>艺术专业课教师</t>
  </si>
  <si>
    <t>008</t>
  </si>
  <si>
    <t>第四无生上课及答辩室</t>
  </si>
  <si>
    <t>汪**</t>
  </si>
  <si>
    <t>009</t>
  </si>
  <si>
    <t>第五无生上课及答辩室</t>
  </si>
  <si>
    <t>江*</t>
  </si>
  <si>
    <t>思政课学科教师</t>
  </si>
  <si>
    <t>010</t>
  </si>
  <si>
    <t>第六无生上课及答辩室</t>
  </si>
  <si>
    <t>余**</t>
  </si>
  <si>
    <t>张**</t>
  </si>
  <si>
    <t>数学学科教师</t>
  </si>
  <si>
    <t>011</t>
  </si>
  <si>
    <t>第七无生上课及答辩室</t>
  </si>
  <si>
    <t>吴*</t>
  </si>
  <si>
    <t>梁*</t>
  </si>
  <si>
    <t>英语学科教师</t>
  </si>
  <si>
    <t>012</t>
  </si>
  <si>
    <t>鲁*</t>
  </si>
  <si>
    <t>生物学科教师</t>
  </si>
  <si>
    <t>014</t>
  </si>
  <si>
    <t>第八无生上课及答辩室</t>
  </si>
  <si>
    <t>陈**</t>
  </si>
  <si>
    <t>体育学科教师</t>
  </si>
  <si>
    <t>015</t>
  </si>
  <si>
    <t>第九无生上课及答辩室</t>
  </si>
  <si>
    <t>郭**</t>
  </si>
  <si>
    <t>音乐学科教师</t>
  </si>
  <si>
    <t>016</t>
  </si>
  <si>
    <t>第十无生上课及答辩室</t>
  </si>
</sst>
</file>

<file path=xl/styles.xml><?xml version="1.0" encoding="utf-8"?>
<styleSheet xmlns="http://schemas.openxmlformats.org/spreadsheetml/2006/main">
  <numFmts count="1">
    <numFmt numFmtId="178" formatCode="0.00_ "/>
  </numFmts>
  <fonts count="7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0"/>
      <name val="Arial"/>
      <family val="2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pane ySplit="3" topLeftCell="A4" activePane="bottomLeft" state="frozen"/>
      <selection pane="bottomLeft" activeCell="F11" sqref="F11"/>
    </sheetView>
  </sheetViews>
  <sheetFormatPr defaultColWidth="9" defaultRowHeight="14"/>
  <cols>
    <col min="1" max="1" width="7.7265625" style="3" customWidth="1"/>
    <col min="2" max="2" width="18.6328125" style="4" customWidth="1"/>
    <col min="3" max="3" width="8.08984375" style="5" customWidth="1"/>
    <col min="4" max="4" width="21.6328125" style="6" customWidth="1"/>
    <col min="5" max="5" width="6.36328125" style="6" customWidth="1"/>
    <col min="6" max="6" width="10.453125" style="7" customWidth="1"/>
    <col min="7" max="7" width="15.26953125" style="7" customWidth="1"/>
    <col min="8" max="8" width="10.453125" style="7" customWidth="1"/>
    <col min="9" max="9" width="15.26953125" style="7" customWidth="1"/>
    <col min="10" max="10" width="9.6328125" style="7" customWidth="1"/>
    <col min="11" max="11" width="10.453125" style="7" customWidth="1"/>
    <col min="12" max="12" width="11.6328125" style="7" customWidth="1"/>
    <col min="13" max="16384" width="9" style="3"/>
  </cols>
  <sheetData>
    <row r="1" spans="1:12" ht="18" customHeight="1">
      <c r="A1" s="12" t="s">
        <v>0</v>
      </c>
      <c r="B1" s="12"/>
    </row>
    <row r="2" spans="1:12" ht="39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s="1" customFormat="1" ht="27" customHeight="1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pans="1:12" s="1" customFormat="1" ht="24" customHeight="1">
      <c r="A4" s="8" t="s">
        <v>14</v>
      </c>
      <c r="B4" s="8" t="s">
        <v>15</v>
      </c>
      <c r="C4" s="9" t="s">
        <v>16</v>
      </c>
      <c r="D4" s="8" t="s">
        <v>17</v>
      </c>
      <c r="E4" s="8">
        <v>6</v>
      </c>
      <c r="F4" s="10">
        <v>78.180000000000007</v>
      </c>
      <c r="G4" s="11">
        <v>15.64</v>
      </c>
      <c r="H4" s="10">
        <v>79.260000000000005</v>
      </c>
      <c r="I4" s="11">
        <v>55.48</v>
      </c>
      <c r="J4" s="10">
        <v>80.06</v>
      </c>
      <c r="K4" s="11">
        <v>8.01</v>
      </c>
      <c r="L4" s="10">
        <f t="shared" ref="L4:L20" si="0">G4+I4+K4</f>
        <v>79.13</v>
      </c>
    </row>
    <row r="5" spans="1:12" s="1" customFormat="1" ht="24" customHeight="1">
      <c r="A5" s="8" t="s">
        <v>18</v>
      </c>
      <c r="B5" s="8" t="s">
        <v>15</v>
      </c>
      <c r="C5" s="9" t="s">
        <v>16</v>
      </c>
      <c r="D5" s="8" t="s">
        <v>17</v>
      </c>
      <c r="E5" s="8">
        <v>4</v>
      </c>
      <c r="F5" s="10">
        <v>72.2</v>
      </c>
      <c r="G5" s="10">
        <f t="shared" ref="G5:G13" si="1">F5*0.2</f>
        <v>14.44</v>
      </c>
      <c r="H5" s="10">
        <v>79.599999999999994</v>
      </c>
      <c r="I5" s="10">
        <f t="shared" ref="I5:I13" si="2">H5*0.7</f>
        <v>55.72</v>
      </c>
      <c r="J5" s="10">
        <v>81.44</v>
      </c>
      <c r="K5" s="10">
        <f t="shared" ref="K5:K13" si="3">J5*0.1</f>
        <v>8.1440000000000001</v>
      </c>
      <c r="L5" s="10">
        <f t="shared" si="0"/>
        <v>78.304000000000002</v>
      </c>
    </row>
    <row r="6" spans="1:12" s="1" customFormat="1" ht="24" customHeight="1">
      <c r="A6" s="8" t="s">
        <v>19</v>
      </c>
      <c r="B6" s="8" t="s">
        <v>20</v>
      </c>
      <c r="C6" s="9" t="s">
        <v>21</v>
      </c>
      <c r="D6" s="8" t="s">
        <v>22</v>
      </c>
      <c r="E6" s="8">
        <v>10</v>
      </c>
      <c r="F6" s="10">
        <v>83.32</v>
      </c>
      <c r="G6" s="10">
        <f t="shared" si="1"/>
        <v>16.664000000000001</v>
      </c>
      <c r="H6" s="10">
        <v>84.54</v>
      </c>
      <c r="I6" s="10">
        <f t="shared" si="2"/>
        <v>59.177999999999997</v>
      </c>
      <c r="J6" s="10">
        <v>84.68</v>
      </c>
      <c r="K6" s="10">
        <f t="shared" si="3"/>
        <v>8.468</v>
      </c>
      <c r="L6" s="10">
        <f t="shared" si="0"/>
        <v>84.31</v>
      </c>
    </row>
    <row r="7" spans="1:12" s="1" customFormat="1" ht="24" customHeight="1">
      <c r="A7" s="8" t="s">
        <v>23</v>
      </c>
      <c r="B7" s="8" t="s">
        <v>15</v>
      </c>
      <c r="C7" s="9" t="s">
        <v>24</v>
      </c>
      <c r="D7" s="8" t="s">
        <v>17</v>
      </c>
      <c r="E7" s="8">
        <v>7</v>
      </c>
      <c r="F7" s="10">
        <v>81.42</v>
      </c>
      <c r="G7" s="10">
        <f t="shared" si="1"/>
        <v>16.283999999999999</v>
      </c>
      <c r="H7" s="10">
        <v>78.680000000000007</v>
      </c>
      <c r="I7" s="10">
        <f t="shared" si="2"/>
        <v>55.076000000000001</v>
      </c>
      <c r="J7" s="10">
        <v>73.22</v>
      </c>
      <c r="K7" s="10">
        <f t="shared" si="3"/>
        <v>7.3220000000000001</v>
      </c>
      <c r="L7" s="10">
        <f t="shared" si="0"/>
        <v>78.682000000000002</v>
      </c>
    </row>
    <row r="8" spans="1:12" s="1" customFormat="1" ht="24" customHeight="1">
      <c r="A8" s="8" t="s">
        <v>25</v>
      </c>
      <c r="B8" s="8" t="s">
        <v>26</v>
      </c>
      <c r="C8" s="9" t="s">
        <v>27</v>
      </c>
      <c r="D8" s="8" t="s">
        <v>17</v>
      </c>
      <c r="E8" s="8">
        <v>2</v>
      </c>
      <c r="F8" s="10">
        <v>80.7</v>
      </c>
      <c r="G8" s="10">
        <f t="shared" si="1"/>
        <v>16.14</v>
      </c>
      <c r="H8" s="10">
        <v>80</v>
      </c>
      <c r="I8" s="10">
        <f t="shared" si="2"/>
        <v>56</v>
      </c>
      <c r="J8" s="10">
        <v>79.739999999999995</v>
      </c>
      <c r="K8" s="10">
        <f t="shared" si="3"/>
        <v>7.9740000000000002</v>
      </c>
      <c r="L8" s="10">
        <f t="shared" si="0"/>
        <v>80.114000000000004</v>
      </c>
    </row>
    <row r="9" spans="1:12" s="1" customFormat="1" ht="24" customHeight="1">
      <c r="A9" s="8" t="s">
        <v>28</v>
      </c>
      <c r="B9" s="8" t="s">
        <v>29</v>
      </c>
      <c r="C9" s="9" t="s">
        <v>30</v>
      </c>
      <c r="D9" s="8" t="s">
        <v>31</v>
      </c>
      <c r="E9" s="8">
        <v>10</v>
      </c>
      <c r="F9" s="10">
        <v>81.2</v>
      </c>
      <c r="G9" s="10">
        <f t="shared" si="1"/>
        <v>16.239999999999998</v>
      </c>
      <c r="H9" s="10">
        <v>81.319999999999993</v>
      </c>
      <c r="I9" s="10">
        <f t="shared" si="2"/>
        <v>56.923999999999999</v>
      </c>
      <c r="J9" s="10">
        <v>79.8</v>
      </c>
      <c r="K9" s="10">
        <f t="shared" si="3"/>
        <v>7.98</v>
      </c>
      <c r="L9" s="10">
        <f t="shared" si="0"/>
        <v>81.144000000000005</v>
      </c>
    </row>
    <row r="10" spans="1:12" s="1" customFormat="1" ht="24" customHeight="1">
      <c r="A10" s="8" t="s">
        <v>32</v>
      </c>
      <c r="B10" s="8" t="s">
        <v>33</v>
      </c>
      <c r="C10" s="9" t="s">
        <v>34</v>
      </c>
      <c r="D10" s="8" t="s">
        <v>35</v>
      </c>
      <c r="E10" s="8">
        <v>3</v>
      </c>
      <c r="F10" s="10">
        <v>86.3</v>
      </c>
      <c r="G10" s="10">
        <f t="shared" si="1"/>
        <v>17.260000000000002</v>
      </c>
      <c r="H10" s="10">
        <v>86.18</v>
      </c>
      <c r="I10" s="10">
        <f t="shared" si="2"/>
        <v>60.326000000000001</v>
      </c>
      <c r="J10" s="10">
        <v>83.82</v>
      </c>
      <c r="K10" s="10">
        <f t="shared" si="3"/>
        <v>8.3819999999999997</v>
      </c>
      <c r="L10" s="10">
        <f t="shared" si="0"/>
        <v>85.968000000000004</v>
      </c>
    </row>
    <row r="11" spans="1:12" s="1" customFormat="1" ht="24" customHeight="1">
      <c r="A11" s="8" t="s">
        <v>36</v>
      </c>
      <c r="B11" s="8" t="s">
        <v>33</v>
      </c>
      <c r="C11" s="9" t="s">
        <v>37</v>
      </c>
      <c r="D11" s="8" t="s">
        <v>38</v>
      </c>
      <c r="E11" s="8">
        <v>3</v>
      </c>
      <c r="F11" s="10">
        <v>84.34</v>
      </c>
      <c r="G11" s="10">
        <f t="shared" si="1"/>
        <v>16.867999999999999</v>
      </c>
      <c r="H11" s="10">
        <v>84.68</v>
      </c>
      <c r="I11" s="10">
        <f t="shared" si="2"/>
        <v>59.276000000000003</v>
      </c>
      <c r="J11" s="10">
        <v>79.42</v>
      </c>
      <c r="K11" s="10">
        <f t="shared" si="3"/>
        <v>7.9420000000000002</v>
      </c>
      <c r="L11" s="10">
        <f t="shared" si="0"/>
        <v>84.085999999999999</v>
      </c>
    </row>
    <row r="12" spans="1:12" s="1" customFormat="1" ht="24" customHeight="1">
      <c r="A12" s="8" t="s">
        <v>39</v>
      </c>
      <c r="B12" s="8" t="s">
        <v>40</v>
      </c>
      <c r="C12" s="9" t="s">
        <v>41</v>
      </c>
      <c r="D12" s="8" t="s">
        <v>42</v>
      </c>
      <c r="E12" s="8">
        <v>15</v>
      </c>
      <c r="F12" s="10">
        <v>85.14</v>
      </c>
      <c r="G12" s="10">
        <f t="shared" si="1"/>
        <v>17.027999999999999</v>
      </c>
      <c r="H12" s="10">
        <v>85.66</v>
      </c>
      <c r="I12" s="10">
        <f t="shared" si="2"/>
        <v>59.962000000000003</v>
      </c>
      <c r="J12" s="10">
        <v>86.34</v>
      </c>
      <c r="K12" s="10">
        <f t="shared" si="3"/>
        <v>8.6340000000000003</v>
      </c>
      <c r="L12" s="10">
        <f t="shared" si="0"/>
        <v>85.623999999999995</v>
      </c>
    </row>
    <row r="13" spans="1:12" s="1" customFormat="1" ht="24" customHeight="1">
      <c r="A13" s="8" t="s">
        <v>43</v>
      </c>
      <c r="B13" s="8" t="s">
        <v>40</v>
      </c>
      <c r="C13" s="9" t="s">
        <v>41</v>
      </c>
      <c r="D13" s="8" t="s">
        <v>42</v>
      </c>
      <c r="E13" s="8">
        <v>2</v>
      </c>
      <c r="F13" s="10">
        <v>82.58</v>
      </c>
      <c r="G13" s="10">
        <f t="shared" si="1"/>
        <v>16.515999999999998</v>
      </c>
      <c r="H13" s="10">
        <v>84.1</v>
      </c>
      <c r="I13" s="10">
        <f t="shared" si="2"/>
        <v>58.87</v>
      </c>
      <c r="J13" s="10">
        <v>84.8</v>
      </c>
      <c r="K13" s="10">
        <f t="shared" si="3"/>
        <v>8.48</v>
      </c>
      <c r="L13" s="10">
        <f t="shared" si="0"/>
        <v>83.866</v>
      </c>
    </row>
    <row r="14" spans="1:12" s="1" customFormat="1" ht="24" customHeight="1">
      <c r="A14" s="8" t="s">
        <v>44</v>
      </c>
      <c r="B14" s="8" t="s">
        <v>45</v>
      </c>
      <c r="C14" s="9" t="s">
        <v>46</v>
      </c>
      <c r="D14" s="8" t="s">
        <v>47</v>
      </c>
      <c r="E14" s="8">
        <v>1</v>
      </c>
      <c r="F14" s="10">
        <v>85.46</v>
      </c>
      <c r="G14" s="10">
        <v>17.09</v>
      </c>
      <c r="H14" s="10">
        <v>85.92</v>
      </c>
      <c r="I14" s="10">
        <v>60.14</v>
      </c>
      <c r="J14" s="10">
        <v>86.82</v>
      </c>
      <c r="K14" s="10">
        <v>8.68</v>
      </c>
      <c r="L14" s="10">
        <f t="shared" si="0"/>
        <v>85.91</v>
      </c>
    </row>
    <row r="15" spans="1:12" s="1" customFormat="1" ht="24" customHeight="1">
      <c r="A15" s="8" t="s">
        <v>48</v>
      </c>
      <c r="B15" s="8" t="s">
        <v>45</v>
      </c>
      <c r="C15" s="9" t="s">
        <v>46</v>
      </c>
      <c r="D15" s="8" t="s">
        <v>47</v>
      </c>
      <c r="E15" s="8">
        <v>5</v>
      </c>
      <c r="F15" s="10">
        <v>84.8</v>
      </c>
      <c r="G15" s="10">
        <f>F15*0.2</f>
        <v>16.96</v>
      </c>
      <c r="H15" s="10">
        <v>85.72</v>
      </c>
      <c r="I15" s="10">
        <f>H15*0.7</f>
        <v>60.003999999999998</v>
      </c>
      <c r="J15" s="10">
        <v>81.459999999999994</v>
      </c>
      <c r="K15" s="10">
        <f>J15*0.1</f>
        <v>8.1460000000000008</v>
      </c>
      <c r="L15" s="10">
        <f t="shared" si="0"/>
        <v>85.11</v>
      </c>
    </row>
    <row r="16" spans="1:12" s="1" customFormat="1" ht="24" customHeight="1">
      <c r="A16" s="8" t="s">
        <v>49</v>
      </c>
      <c r="B16" s="8" t="s">
        <v>45</v>
      </c>
      <c r="C16" s="9" t="s">
        <v>46</v>
      </c>
      <c r="D16" s="8" t="s">
        <v>47</v>
      </c>
      <c r="E16" s="8">
        <v>8</v>
      </c>
      <c r="F16" s="10">
        <v>84</v>
      </c>
      <c r="G16" s="10">
        <f>F16*0.2</f>
        <v>16.8</v>
      </c>
      <c r="H16" s="10">
        <v>84.16</v>
      </c>
      <c r="I16" s="10">
        <f>H16*0.7</f>
        <v>58.911999999999999</v>
      </c>
      <c r="J16" s="10">
        <v>82.58</v>
      </c>
      <c r="K16" s="10">
        <f>J16*0.1</f>
        <v>8.2579999999999991</v>
      </c>
      <c r="L16" s="10">
        <f t="shared" si="0"/>
        <v>83.97</v>
      </c>
    </row>
    <row r="17" spans="1:12" s="1" customFormat="1" ht="24" customHeight="1">
      <c r="A17" s="8" t="s">
        <v>49</v>
      </c>
      <c r="B17" s="8" t="s">
        <v>50</v>
      </c>
      <c r="C17" s="9" t="s">
        <v>51</v>
      </c>
      <c r="D17" s="8" t="s">
        <v>42</v>
      </c>
      <c r="E17" s="8">
        <v>5</v>
      </c>
      <c r="F17" s="10">
        <v>83.06</v>
      </c>
      <c r="G17" s="10">
        <f>F17*0.2</f>
        <v>16.611999999999998</v>
      </c>
      <c r="H17" s="10">
        <v>83.84</v>
      </c>
      <c r="I17" s="10">
        <f>H17*0.7</f>
        <v>58.688000000000002</v>
      </c>
      <c r="J17" s="10">
        <v>84.92</v>
      </c>
      <c r="K17" s="10">
        <f>J17*0.1</f>
        <v>8.4920000000000009</v>
      </c>
      <c r="L17" s="10">
        <f t="shared" si="0"/>
        <v>83.792000000000002</v>
      </c>
    </row>
    <row r="18" spans="1:12" s="2" customFormat="1" ht="24" customHeight="1">
      <c r="A18" s="8" t="s">
        <v>52</v>
      </c>
      <c r="B18" s="8" t="s">
        <v>53</v>
      </c>
      <c r="C18" s="9" t="s">
        <v>54</v>
      </c>
      <c r="D18" s="8" t="s">
        <v>55</v>
      </c>
      <c r="E18" s="8">
        <v>5</v>
      </c>
      <c r="F18" s="10">
        <v>84.64</v>
      </c>
      <c r="G18" s="10">
        <f>F18*0.2</f>
        <v>16.928000000000001</v>
      </c>
      <c r="H18" s="10">
        <v>83.92</v>
      </c>
      <c r="I18" s="10">
        <f>H18*0.7</f>
        <v>58.744</v>
      </c>
      <c r="J18" s="10">
        <v>83.16</v>
      </c>
      <c r="K18" s="10">
        <f>J18*0.1</f>
        <v>8.3160000000000007</v>
      </c>
      <c r="L18" s="10">
        <f t="shared" si="0"/>
        <v>83.988</v>
      </c>
    </row>
    <row r="19" spans="1:12" s="1" customFormat="1" ht="24" customHeight="1">
      <c r="A19" s="8" t="s">
        <v>56</v>
      </c>
      <c r="B19" s="8" t="s">
        <v>57</v>
      </c>
      <c r="C19" s="9" t="s">
        <v>58</v>
      </c>
      <c r="D19" s="8" t="s">
        <v>59</v>
      </c>
      <c r="E19" s="8">
        <v>6</v>
      </c>
      <c r="F19" s="10">
        <v>85.2</v>
      </c>
      <c r="G19" s="10">
        <f>F19*0.2</f>
        <v>17.04</v>
      </c>
      <c r="H19" s="10">
        <v>85.44</v>
      </c>
      <c r="I19" s="10">
        <f>H19*0.7</f>
        <v>59.808</v>
      </c>
      <c r="J19" s="10">
        <v>80.599999999999994</v>
      </c>
      <c r="K19" s="10">
        <f>J19*0.1</f>
        <v>8.06</v>
      </c>
      <c r="L19" s="10">
        <f t="shared" si="0"/>
        <v>84.908000000000001</v>
      </c>
    </row>
    <row r="20" spans="1:12" s="1" customFormat="1" ht="24" customHeight="1">
      <c r="A20" s="8" t="s">
        <v>60</v>
      </c>
      <c r="B20" s="8" t="s">
        <v>61</v>
      </c>
      <c r="C20" s="9" t="s">
        <v>62</v>
      </c>
      <c r="D20" s="8" t="s">
        <v>63</v>
      </c>
      <c r="E20" s="8">
        <v>6</v>
      </c>
      <c r="F20" s="10">
        <v>81.34</v>
      </c>
      <c r="G20" s="10">
        <v>16.27</v>
      </c>
      <c r="H20" s="10">
        <v>82.32</v>
      </c>
      <c r="I20" s="10">
        <v>57.62</v>
      </c>
      <c r="J20" s="10">
        <v>82.44</v>
      </c>
      <c r="K20" s="10">
        <v>8.24</v>
      </c>
      <c r="L20" s="10">
        <f t="shared" si="0"/>
        <v>82.13</v>
      </c>
    </row>
  </sheetData>
  <mergeCells count="2">
    <mergeCell ref="A1:B1"/>
    <mergeCell ref="A2:L2"/>
  </mergeCells>
  <phoneticPr fontId="6" type="noConversion"/>
  <printOptions horizontalCentered="1"/>
  <pageMargins left="3.8888888888888903E-2" right="3.8888888888888903E-2" top="0.59027777777777801" bottom="0.5902777777777780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入围</vt:lpstr>
      <vt:lpstr>入围!Print_Titles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2026-09-14T02:30:27Z</dcterms:created>
  <dcterms:modified xsi:type="dcterms:W3CDTF">2026-09-14T02:32:17Z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27B83274B7BC4E89995D6CC6F0F8F504_11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