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笔记本分盘\2026年\教招\七月遴选和引进\资格审查公告\"/>
    </mc:Choice>
  </mc:AlternateContent>
  <bookViews>
    <workbookView windowWidth="22400" windowHeight="100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<sst xmlns="http://schemas.openxmlformats.org/spreadsheetml/2006/main" count="23" uniqueCount="19">
  <si>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附件1：</t>
  </si>
  <si>
    <t>濉溪县2026年公开引进县外在编在职教师资格复审人员名单</t>
  </si>
  <si>
    <t>序号</t>
  </si>
  <si>
    <t>准考证号</t>
  </si>
  <si>
    <t>岗位代码</t>
  </si>
  <si>
    <t>岗位名称</t>
  </si>
  <si>
    <t>面试成绩</t>
  </si>
  <si>
    <t>初中语文</t>
  </si>
  <si>
    <t>初中数学</t>
  </si>
  <si>
    <t>初中英语</t>
  </si>
  <si>
    <t>初中英语A</t>
  </si>
  <si>
    <t>初中英语B</t>
  </si>
  <si>
    <t>初中物理C</t>
  </si>
  <si>
    <t>初中信息</t>
  </si>
  <si>
    <t>小学语文</t>
  </si>
  <si>
    <t>小学数学</t>
  </si>
  <si>
    <t>小学英语</t>
  </si>
  <si>
    <t>小学美术</t>
  </si>
  <si>
    <t>87.48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</si>
</sst>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1"/>
      <name val="仿宋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J7" sqref="J7"/>
    </sheetView>
  </sheetViews>
  <sheetFormatPr defaultColWidth="9" defaultRowHeight="14" outlineLevelCol="4"/>
  <cols>
    <col min="1" max="1" width="4.91666666666667" style="2" customWidth="1"/>
    <col min="2" max="2" width="18.9166666666667" style="2" customWidth="1"/>
    <col min="3" max="3" width="17.6666666666667" style="2" customWidth="1"/>
    <col min="4" max="4" width="17.5833333333333" style="2" customWidth="1"/>
    <col min="5" max="5" width="16.5833333333333" style="2" customWidth="1"/>
    <col min="6" max="16384" width="9" style="2"/>
  </cols>
  <sheetData>
    <row r="1" ht="18" customHeight="1" spans="1:5">
      <c r="A1" s="3" t="s">
        <v>0</v>
      </c>
      <c r="B1" s="3"/>
      <c r="C1" s="3"/>
      <c r="D1" s="3"/>
    </row>
    <row r="2" ht="63" customHeight="1" spans="1:5">
      <c r="A2" s="4" t="s">
        <v>1</v>
      </c>
      <c r="B2" s="4"/>
      <c r="C2" s="4"/>
      <c r="D2" s="4"/>
      <c r="E2" s="4"/>
    </row>
    <row r="3" s="1" customFormat="1" ht="34.5" customHeight="1" spans="1:5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ht="30" customHeight="1" spans="1:5">
      <c r="A4" s="8">
        <v>1</v>
      </c>
      <c r="B4" s="8" t="str">
        <f>"202670441"</f>
        <v>202670441</v>
      </c>
      <c r="C4" s="8" t="str">
        <f>"0101"</f>
        <v>0101</v>
      </c>
      <c r="D4" s="8" t="s">
        <v>7</v>
      </c>
      <c r="E4" s="8">
        <v>86.84</v>
      </c>
    </row>
    <row r="5" ht="30" customHeight="1" spans="1:5">
      <c r="A5" s="8">
        <v>2</v>
      </c>
      <c r="B5" s="8" t="str">
        <f>"202670430"</f>
        <v>202670430</v>
      </c>
      <c r="C5" s="8" t="str">
        <f>"0103"</f>
        <v>0103</v>
      </c>
      <c r="D5" s="8" t="s">
        <v>7</v>
      </c>
      <c r="E5" s="8">
        <v>84.78</v>
      </c>
    </row>
    <row r="6" ht="30" customHeight="1" spans="1:5">
      <c r="A6" s="8">
        <v>3</v>
      </c>
      <c r="B6" s="8" t="str">
        <f>"202670421"</f>
        <v>202670421</v>
      </c>
      <c r="C6" s="8" t="str">
        <f>"0105"</f>
        <v>0105</v>
      </c>
      <c r="D6" s="8" t="s">
        <v>8</v>
      </c>
      <c r="E6" s="8">
        <v>87.32</v>
      </c>
    </row>
    <row r="7" ht="30" customHeight="1" spans="1:5">
      <c r="A7" s="8">
        <v>4</v>
      </c>
      <c r="B7" s="8" t="str">
        <f>"202670446"</f>
        <v>202670446</v>
      </c>
      <c r="C7" s="8" t="str">
        <f>"0105"</f>
        <v>0105</v>
      </c>
      <c r="D7" s="8" t="s">
        <v>8</v>
      </c>
      <c r="E7" s="8">
        <v>86.16</v>
      </c>
    </row>
    <row r="8" ht="30" customHeight="1" spans="1:5">
      <c r="A8" s="8">
        <v>5</v>
      </c>
      <c r="B8" s="8" t="str">
        <f>"202670437"</f>
        <v>202670437</v>
      </c>
      <c r="C8" s="8" t="str">
        <f>"0106"</f>
        <v>0106</v>
      </c>
      <c r="D8" s="8" t="s">
        <v>9</v>
      </c>
      <c r="E8" s="8">
        <v>87.8</v>
      </c>
    </row>
    <row r="9" ht="30" customHeight="1" spans="1:5">
      <c r="A9" s="8">
        <v>6</v>
      </c>
      <c r="B9" s="8" t="str">
        <f>"202670431"</f>
        <v>202670431</v>
      </c>
      <c r="C9" s="8" t="str">
        <f>"0107"</f>
        <v>0107</v>
      </c>
      <c r="D9" s="8" t="s">
        <v>10</v>
      </c>
      <c r="E9" s="8">
        <v>87</v>
      </c>
    </row>
    <row r="10" ht="30" customHeight="1" spans="1:5">
      <c r="A10" s="8">
        <v>7</v>
      </c>
      <c r="B10" s="8" t="str">
        <f>"202670411"</f>
        <v>202670411</v>
      </c>
      <c r="C10" s="8" t="str">
        <f>"0108"</f>
        <v>0108</v>
      </c>
      <c r="D10" s="8" t="s">
        <v>11</v>
      </c>
      <c r="E10" s="8">
        <v>86.82</v>
      </c>
    </row>
    <row r="11" ht="30" customHeight="1" spans="1:5">
      <c r="A11" s="8">
        <v>8</v>
      </c>
      <c r="B11" s="8" t="str">
        <f>"202670428"</f>
        <v>202670428</v>
      </c>
      <c r="C11" s="8" t="str">
        <f>"0109"</f>
        <v>0109</v>
      </c>
      <c r="D11" s="8" t="s">
        <v>12</v>
      </c>
      <c r="E11" s="8">
        <v>85.1</v>
      </c>
    </row>
    <row r="12" ht="30" customHeight="1" spans="1:5">
      <c r="A12" s="8">
        <v>9</v>
      </c>
      <c r="B12" s="8" t="str">
        <f>"202670427"</f>
        <v>202670427</v>
      </c>
      <c r="C12" s="8" t="str">
        <f>"0109"</f>
        <v>0109</v>
      </c>
      <c r="D12" s="8" t="s">
        <v>12</v>
      </c>
      <c r="E12" s="8">
        <v>83.4</v>
      </c>
    </row>
    <row r="13" ht="30" customHeight="1" spans="1:5">
      <c r="A13" s="8">
        <v>10</v>
      </c>
      <c r="B13" s="8" t="str">
        <f>"202670413"</f>
        <v>202670413</v>
      </c>
      <c r="C13" s="8" t="str">
        <f>"0111"</f>
        <v>0111</v>
      </c>
      <c r="D13" s="8" t="s">
        <v>13</v>
      </c>
      <c r="E13" s="8">
        <v>82.52</v>
      </c>
    </row>
    <row r="14" ht="30" customHeight="1" spans="1:5">
      <c r="A14" s="8">
        <v>11</v>
      </c>
      <c r="B14" s="8" t="str">
        <f>"202670109"</f>
        <v>202670109</v>
      </c>
      <c r="C14" s="8" t="str">
        <f>"0201"</f>
        <v>0201</v>
      </c>
      <c r="D14" s="8" t="s">
        <v>14</v>
      </c>
      <c r="E14" s="8">
        <v>84.22</v>
      </c>
    </row>
    <row r="15" ht="30" customHeight="1" spans="1:5">
      <c r="A15" s="8">
        <v>12</v>
      </c>
      <c r="B15" s="8" t="str">
        <f>"202670222"</f>
        <v>202670222</v>
      </c>
      <c r="C15" s="8" t="str">
        <f>"0202"</f>
        <v>0202</v>
      </c>
      <c r="D15" s="8" t="s">
        <v>15</v>
      </c>
      <c r="E15" s="8">
        <v>85.36</v>
      </c>
    </row>
    <row r="16" ht="30" customHeight="1" spans="1:5">
      <c r="A16" s="8">
        <v>13</v>
      </c>
      <c r="B16" s="8" t="str">
        <f>"202670312"</f>
        <v>202670312</v>
      </c>
      <c r="C16" s="8" t="str">
        <f>"0202"</f>
        <v>0202</v>
      </c>
      <c r="D16" s="8" t="s">
        <v>15</v>
      </c>
      <c r="E16" s="8">
        <v>81.8</v>
      </c>
    </row>
    <row r="17" ht="30" customHeight="1" spans="1:5">
      <c r="A17" s="8">
        <v>14</v>
      </c>
      <c r="B17" s="8" t="str">
        <f>"202670403"</f>
        <v>202670403</v>
      </c>
      <c r="C17" s="8" t="str">
        <f>"0203"</f>
        <v>0203</v>
      </c>
      <c r="D17" s="8" t="s">
        <v>16</v>
      </c>
      <c r="E17" s="8">
        <v>87.4</v>
      </c>
    </row>
    <row r="18" ht="30" customHeight="1" spans="1:5">
      <c r="A18" s="8">
        <v>15</v>
      </c>
      <c r="B18" s="8" t="str">
        <f>"202670401"</f>
        <v>202670401</v>
      </c>
      <c r="C18" s="8" t="str">
        <f>"0204"</f>
        <v>0204</v>
      </c>
      <c r="D18" s="8" t="s">
        <v>17</v>
      </c>
      <c r="E18" s="8" t="s">
        <v>18</v>
      </c>
    </row>
  </sheetData>
  <mergeCells count="2">
    <mergeCell ref="A1:D1"/>
    <mergeCell ref="A2:E2"/>
  </mergeCells>
  <pageMargins left="1.10208333333333" right="1.02361111111111" top="1.45625" bottom="1.18055555555556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暖暖</cp:lastModifiedBy>
  <dcterms:created xsi:type="dcterms:W3CDTF">2024-07-08T03:56:00Z</dcterms:created>
  <cp:lastPrinted>2024-07-23T02:20:00Z</cp:lastPrinted>
  <dcterms:modified xsi:type="dcterms:W3CDTF">2026-08-06T09:57:50Z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5D209C18BFD0408EB9925A0B2AFD4F44_12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