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sx\Desktop\"/>
    </mc:Choice>
  </mc:AlternateContent>
  <xr:revisionPtr revIDLastSave="0" documentId="13_ncr:1_{4F6697A5-AF9A-4BEA-8881-BA051D500E97}" xr6:coauthVersionLast="47" xr6:coauthVersionMax="47" xr10:uidLastSave="{00000000-0000-0000-0000-000000000000}"/>
  <bookViews>
    <workbookView xWindow="-120" yWindow="-120" windowWidth="29040" windowHeight="15840" xr2:uid="{5964B006-2BE0-41A5-8A26-0DACFBB40D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1" i="1" l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</calcChain>
</file>

<file path=xl/sharedStrings.xml><?xml version="1.0" encoding="utf-8"?>
<sst xmlns="http://schemas.openxmlformats.org/spreadsheetml/2006/main" count="164" uniqueCount="65">
  <si>
    <t>序号</t>
  </si>
  <si>
    <t>职位代码</t>
  </si>
  <si>
    <t>准考证号</t>
  </si>
  <si>
    <t>职位名称</t>
  </si>
  <si>
    <t>成绩</t>
  </si>
  <si>
    <t>小学语文</t>
  </si>
  <si>
    <t>77.5</t>
  </si>
  <si>
    <t>76.5</t>
  </si>
  <si>
    <t>75.7</t>
  </si>
  <si>
    <t>74.5</t>
  </si>
  <si>
    <t>73</t>
  </si>
  <si>
    <t>72.6</t>
  </si>
  <si>
    <t>71.6</t>
  </si>
  <si>
    <t>71.2</t>
  </si>
  <si>
    <t>70.7</t>
  </si>
  <si>
    <t>69.8</t>
  </si>
  <si>
    <t>68.9</t>
  </si>
  <si>
    <t>68.8</t>
  </si>
  <si>
    <t>68.7</t>
  </si>
  <si>
    <t>68.4</t>
  </si>
  <si>
    <t>68.3</t>
  </si>
  <si>
    <t>67.6</t>
  </si>
  <si>
    <t>67</t>
  </si>
  <si>
    <t>66.6</t>
  </si>
  <si>
    <t>65.3</t>
  </si>
  <si>
    <t>65.2</t>
  </si>
  <si>
    <t>65.1</t>
  </si>
  <si>
    <t>64.8</t>
  </si>
  <si>
    <t>64.4</t>
  </si>
  <si>
    <t>64.2</t>
  </si>
  <si>
    <t>63.6</t>
  </si>
  <si>
    <t>59.6</t>
  </si>
  <si>
    <t>59.4</t>
  </si>
  <si>
    <t>58.9</t>
  </si>
  <si>
    <t>58.1</t>
  </si>
  <si>
    <t>56</t>
  </si>
  <si>
    <r>
      <rPr>
        <sz val="11"/>
        <color indexed="8"/>
        <rFont val="宋体"/>
        <charset val="134"/>
      </rPr>
      <t>缺考</t>
    </r>
  </si>
  <si>
    <t>小学数学</t>
  </si>
  <si>
    <t>81.5</t>
  </si>
  <si>
    <t>80.5</t>
  </si>
  <si>
    <t>80.4</t>
  </si>
  <si>
    <t>78.4</t>
  </si>
  <si>
    <t>75.6</t>
  </si>
  <si>
    <t>74.9</t>
  </si>
  <si>
    <t>74.7</t>
  </si>
  <si>
    <t>73.7</t>
  </si>
  <si>
    <t>73.6</t>
  </si>
  <si>
    <t>72.8</t>
  </si>
  <si>
    <t>72.5</t>
  </si>
  <si>
    <t>72</t>
  </si>
  <si>
    <t>70.9</t>
  </si>
  <si>
    <t>70.8</t>
  </si>
  <si>
    <t>70.6</t>
  </si>
  <si>
    <t>69.4</t>
  </si>
  <si>
    <t>69</t>
  </si>
  <si>
    <t>67.9</t>
  </si>
  <si>
    <t>67.4</t>
  </si>
  <si>
    <t>67.1</t>
  </si>
  <si>
    <t>66.5</t>
  </si>
  <si>
    <t>66.1</t>
  </si>
  <si>
    <t>65.5</t>
  </si>
  <si>
    <t>63.9</t>
  </si>
  <si>
    <t>63.2</t>
  </si>
  <si>
    <t>缺考</t>
  </si>
  <si>
    <t>2026年度濉溪县公开引进县外在编在职教师笔试成绩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</si>
</sst>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92EE-9418-4B5C-96D0-D1E81A9356F1}">
  <dimension ref="A1:E81"/>
  <sheetViews>
    <sheetView tabSelected="1" workbookViewId="0">
      <selection activeCell="J18" sqref="J18"/>
    </sheetView>
  </sheetViews>
  <sheetFormatPr defaultRowHeight="14.25" x14ac:dyDescent="0.2"/>
  <cols>
    <col min="1" max="5" width="15.5" style="11" customWidth="1"/>
  </cols>
  <sheetData>
    <row r="1" spans="1:5" ht="27.75" customHeight="1" x14ac:dyDescent="0.2">
      <c r="A1" s="12" t="s">
        <v>64</v>
      </c>
      <c r="B1" s="12"/>
      <c r="C1" s="12"/>
      <c r="D1" s="12"/>
      <c r="E1" s="12"/>
    </row>
    <row r="2" spans="1:5" x14ac:dyDescent="0.2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</row>
    <row r="3" spans="1:5" ht="15" x14ac:dyDescent="0.2">
      <c r="A3" s="4">
        <v>1</v>
      </c>
      <c r="B3" s="4" t="str">
        <f t="shared" ref="B3:B43" si="0">"0201"</f>
        <v>0201</v>
      </c>
      <c r="C3" s="4" t="str">
        <f>"202670102"</f>
        <v>202670102</v>
      </c>
      <c r="D3" s="9" t="s">
        <v>5</v>
      </c>
      <c r="E3" s="5" t="s">
        <v>6</v>
      </c>
    </row>
    <row r="4" spans="1:5" ht="15" x14ac:dyDescent="0.2">
      <c r="A4" s="4">
        <v>2</v>
      </c>
      <c r="B4" s="4" t="str">
        <f t="shared" si="0"/>
        <v>0201</v>
      </c>
      <c r="C4" s="4" t="str">
        <f>"202670201"</f>
        <v>202670201</v>
      </c>
      <c r="D4" s="9" t="s">
        <v>5</v>
      </c>
      <c r="E4" s="5" t="s">
        <v>7</v>
      </c>
    </row>
    <row r="5" spans="1:5" ht="15" x14ac:dyDescent="0.2">
      <c r="A5" s="4">
        <v>3</v>
      </c>
      <c r="B5" s="4" t="str">
        <f t="shared" si="0"/>
        <v>0201</v>
      </c>
      <c r="C5" s="4" t="str">
        <f>"202670103"</f>
        <v>202670103</v>
      </c>
      <c r="D5" s="9" t="s">
        <v>5</v>
      </c>
      <c r="E5" s="5" t="s">
        <v>8</v>
      </c>
    </row>
    <row r="6" spans="1:5" ht="15" x14ac:dyDescent="0.2">
      <c r="A6" s="4">
        <v>4</v>
      </c>
      <c r="B6" s="4" t="str">
        <f t="shared" si="0"/>
        <v>0201</v>
      </c>
      <c r="C6" s="4" t="str">
        <f>"202670109"</f>
        <v>202670109</v>
      </c>
      <c r="D6" s="9" t="s">
        <v>5</v>
      </c>
      <c r="E6" s="5" t="s">
        <v>8</v>
      </c>
    </row>
    <row r="7" spans="1:5" ht="15" x14ac:dyDescent="0.2">
      <c r="A7" s="4">
        <v>5</v>
      </c>
      <c r="B7" s="4" t="str">
        <f t="shared" si="0"/>
        <v>0201</v>
      </c>
      <c r="C7" s="4" t="str">
        <f>"202670119"</f>
        <v>202670119</v>
      </c>
      <c r="D7" s="9" t="s">
        <v>5</v>
      </c>
      <c r="E7" s="5" t="s">
        <v>9</v>
      </c>
    </row>
    <row r="8" spans="1:5" ht="15" x14ac:dyDescent="0.2">
      <c r="A8" s="4">
        <v>6</v>
      </c>
      <c r="B8" s="4" t="str">
        <f t="shared" si="0"/>
        <v>0201</v>
      </c>
      <c r="C8" s="4" t="str">
        <f>"202670210"</f>
        <v>202670210</v>
      </c>
      <c r="D8" s="9" t="s">
        <v>5</v>
      </c>
      <c r="E8" s="5" t="s">
        <v>9</v>
      </c>
    </row>
    <row r="9" spans="1:5" ht="15" x14ac:dyDescent="0.2">
      <c r="A9" s="4">
        <v>7</v>
      </c>
      <c r="B9" s="4" t="str">
        <f t="shared" si="0"/>
        <v>0201</v>
      </c>
      <c r="C9" s="4" t="str">
        <f>"202670104"</f>
        <v>202670104</v>
      </c>
      <c r="D9" s="9" t="s">
        <v>5</v>
      </c>
      <c r="E9" s="5" t="s">
        <v>10</v>
      </c>
    </row>
    <row r="10" spans="1:5" ht="15" x14ac:dyDescent="0.2">
      <c r="A10" s="4">
        <v>8</v>
      </c>
      <c r="B10" s="4" t="str">
        <f t="shared" si="0"/>
        <v>0201</v>
      </c>
      <c r="C10" s="4" t="str">
        <f>"202670107"</f>
        <v>202670107</v>
      </c>
      <c r="D10" s="9" t="s">
        <v>5</v>
      </c>
      <c r="E10" s="5" t="s">
        <v>11</v>
      </c>
    </row>
    <row r="11" spans="1:5" ht="15" x14ac:dyDescent="0.2">
      <c r="A11" s="4">
        <v>9</v>
      </c>
      <c r="B11" s="4" t="str">
        <f t="shared" si="0"/>
        <v>0201</v>
      </c>
      <c r="C11" s="4" t="str">
        <f>"202670123"</f>
        <v>202670123</v>
      </c>
      <c r="D11" s="9" t="s">
        <v>5</v>
      </c>
      <c r="E11" s="5" t="s">
        <v>12</v>
      </c>
    </row>
    <row r="12" spans="1:5" ht="15" x14ac:dyDescent="0.2">
      <c r="A12" s="4">
        <v>10</v>
      </c>
      <c r="B12" s="4" t="str">
        <f t="shared" si="0"/>
        <v>0201</v>
      </c>
      <c r="C12" s="4" t="str">
        <f>"202670101"</f>
        <v>202670101</v>
      </c>
      <c r="D12" s="9" t="s">
        <v>5</v>
      </c>
      <c r="E12" s="5" t="s">
        <v>13</v>
      </c>
    </row>
    <row r="13" spans="1:5" ht="15" x14ac:dyDescent="0.2">
      <c r="A13" s="4">
        <v>11</v>
      </c>
      <c r="B13" s="4" t="str">
        <f t="shared" si="0"/>
        <v>0201</v>
      </c>
      <c r="C13" s="4" t="str">
        <f>"202670205"</f>
        <v>202670205</v>
      </c>
      <c r="D13" s="9" t="s">
        <v>5</v>
      </c>
      <c r="E13" s="5" t="s">
        <v>14</v>
      </c>
    </row>
    <row r="14" spans="1:5" ht="15" x14ac:dyDescent="0.2">
      <c r="A14" s="4">
        <v>12</v>
      </c>
      <c r="B14" s="4" t="str">
        <f t="shared" si="0"/>
        <v>0201</v>
      </c>
      <c r="C14" s="4" t="str">
        <f>"202670122"</f>
        <v>202670122</v>
      </c>
      <c r="D14" s="9" t="s">
        <v>5</v>
      </c>
      <c r="E14" s="5" t="s">
        <v>15</v>
      </c>
    </row>
    <row r="15" spans="1:5" ht="15" x14ac:dyDescent="0.2">
      <c r="A15" s="4">
        <v>13</v>
      </c>
      <c r="B15" s="4" t="str">
        <f t="shared" si="0"/>
        <v>0201</v>
      </c>
      <c r="C15" s="4" t="str">
        <f>"202670126"</f>
        <v>202670126</v>
      </c>
      <c r="D15" s="9" t="s">
        <v>5</v>
      </c>
      <c r="E15" s="5" t="s">
        <v>15</v>
      </c>
    </row>
    <row r="16" spans="1:5" ht="15" x14ac:dyDescent="0.2">
      <c r="A16" s="4">
        <v>14</v>
      </c>
      <c r="B16" s="4" t="str">
        <f t="shared" si="0"/>
        <v>0201</v>
      </c>
      <c r="C16" s="4" t="str">
        <f>"202670204"</f>
        <v>202670204</v>
      </c>
      <c r="D16" s="9" t="s">
        <v>5</v>
      </c>
      <c r="E16" s="5" t="s">
        <v>15</v>
      </c>
    </row>
    <row r="17" spans="1:5" ht="15" x14ac:dyDescent="0.2">
      <c r="A17" s="4">
        <v>15</v>
      </c>
      <c r="B17" s="4" t="str">
        <f t="shared" si="0"/>
        <v>0201</v>
      </c>
      <c r="C17" s="4" t="str">
        <f>"202670116"</f>
        <v>202670116</v>
      </c>
      <c r="D17" s="9" t="s">
        <v>5</v>
      </c>
      <c r="E17" s="5" t="s">
        <v>16</v>
      </c>
    </row>
    <row r="18" spans="1:5" ht="15" x14ac:dyDescent="0.2">
      <c r="A18" s="4">
        <v>16</v>
      </c>
      <c r="B18" s="4" t="str">
        <f t="shared" si="0"/>
        <v>0201</v>
      </c>
      <c r="C18" s="4" t="str">
        <f>"202670110"</f>
        <v>202670110</v>
      </c>
      <c r="D18" s="9" t="s">
        <v>5</v>
      </c>
      <c r="E18" s="5" t="s">
        <v>17</v>
      </c>
    </row>
    <row r="19" spans="1:5" ht="15" x14ac:dyDescent="0.2">
      <c r="A19" s="4">
        <v>17</v>
      </c>
      <c r="B19" s="4" t="str">
        <f t="shared" si="0"/>
        <v>0201</v>
      </c>
      <c r="C19" s="4" t="str">
        <f>"202670211"</f>
        <v>202670211</v>
      </c>
      <c r="D19" s="9" t="s">
        <v>5</v>
      </c>
      <c r="E19" s="5" t="s">
        <v>18</v>
      </c>
    </row>
    <row r="20" spans="1:5" ht="15" x14ac:dyDescent="0.2">
      <c r="A20" s="4">
        <v>18</v>
      </c>
      <c r="B20" s="4" t="str">
        <f t="shared" si="0"/>
        <v>0201</v>
      </c>
      <c r="C20" s="4" t="str">
        <f>"202670118"</f>
        <v>202670118</v>
      </c>
      <c r="D20" s="9" t="s">
        <v>5</v>
      </c>
      <c r="E20" s="5" t="s">
        <v>19</v>
      </c>
    </row>
    <row r="21" spans="1:5" ht="15" x14ac:dyDescent="0.2">
      <c r="A21" s="4">
        <v>19</v>
      </c>
      <c r="B21" s="4" t="str">
        <f t="shared" si="0"/>
        <v>0201</v>
      </c>
      <c r="C21" s="4" t="str">
        <f>"202670125"</f>
        <v>202670125</v>
      </c>
      <c r="D21" s="9" t="s">
        <v>5</v>
      </c>
      <c r="E21" s="5" t="s">
        <v>20</v>
      </c>
    </row>
    <row r="22" spans="1:5" ht="15" x14ac:dyDescent="0.2">
      <c r="A22" s="4">
        <v>20</v>
      </c>
      <c r="B22" s="4" t="str">
        <f t="shared" si="0"/>
        <v>0201</v>
      </c>
      <c r="C22" s="4" t="str">
        <f>"202670115"</f>
        <v>202670115</v>
      </c>
      <c r="D22" s="9" t="s">
        <v>5</v>
      </c>
      <c r="E22" s="5" t="s">
        <v>21</v>
      </c>
    </row>
    <row r="23" spans="1:5" ht="15" x14ac:dyDescent="0.2">
      <c r="A23" s="4">
        <v>21</v>
      </c>
      <c r="B23" s="4" t="str">
        <f t="shared" si="0"/>
        <v>0201</v>
      </c>
      <c r="C23" s="4" t="str">
        <f>"202670113"</f>
        <v>202670113</v>
      </c>
      <c r="D23" s="9" t="s">
        <v>5</v>
      </c>
      <c r="E23" s="5" t="s">
        <v>22</v>
      </c>
    </row>
    <row r="24" spans="1:5" ht="15" x14ac:dyDescent="0.2">
      <c r="A24" s="4">
        <v>22</v>
      </c>
      <c r="B24" s="4" t="str">
        <f t="shared" si="0"/>
        <v>0201</v>
      </c>
      <c r="C24" s="4" t="str">
        <f>"202670207"</f>
        <v>202670207</v>
      </c>
      <c r="D24" s="9" t="s">
        <v>5</v>
      </c>
      <c r="E24" s="5" t="s">
        <v>23</v>
      </c>
    </row>
    <row r="25" spans="1:5" ht="15" x14ac:dyDescent="0.2">
      <c r="A25" s="4">
        <v>23</v>
      </c>
      <c r="B25" s="4" t="str">
        <f t="shared" si="0"/>
        <v>0201</v>
      </c>
      <c r="C25" s="4" t="str">
        <f>"202670106"</f>
        <v>202670106</v>
      </c>
      <c r="D25" s="9" t="s">
        <v>5</v>
      </c>
      <c r="E25" s="5" t="s">
        <v>24</v>
      </c>
    </row>
    <row r="26" spans="1:5" ht="15" x14ac:dyDescent="0.2">
      <c r="A26" s="4">
        <v>24</v>
      </c>
      <c r="B26" s="4" t="str">
        <f t="shared" si="0"/>
        <v>0201</v>
      </c>
      <c r="C26" s="4" t="str">
        <f>"202670120"</f>
        <v>202670120</v>
      </c>
      <c r="D26" s="9" t="s">
        <v>5</v>
      </c>
      <c r="E26" s="5" t="s">
        <v>25</v>
      </c>
    </row>
    <row r="27" spans="1:5" ht="15" x14ac:dyDescent="0.2">
      <c r="A27" s="4">
        <v>25</v>
      </c>
      <c r="B27" s="4" t="str">
        <f t="shared" si="0"/>
        <v>0201</v>
      </c>
      <c r="C27" s="4" t="str">
        <f>"202670128"</f>
        <v>202670128</v>
      </c>
      <c r="D27" s="9" t="s">
        <v>5</v>
      </c>
      <c r="E27" s="5" t="s">
        <v>25</v>
      </c>
    </row>
    <row r="28" spans="1:5" ht="15" x14ac:dyDescent="0.2">
      <c r="A28" s="4">
        <v>26</v>
      </c>
      <c r="B28" s="4" t="str">
        <f t="shared" si="0"/>
        <v>0201</v>
      </c>
      <c r="C28" s="4" t="str">
        <f>"202670208"</f>
        <v>202670208</v>
      </c>
      <c r="D28" s="9" t="s">
        <v>5</v>
      </c>
      <c r="E28" s="5" t="s">
        <v>26</v>
      </c>
    </row>
    <row r="29" spans="1:5" ht="15" x14ac:dyDescent="0.2">
      <c r="A29" s="4">
        <v>27</v>
      </c>
      <c r="B29" s="4" t="str">
        <f t="shared" si="0"/>
        <v>0201</v>
      </c>
      <c r="C29" s="4" t="str">
        <f>"202670114"</f>
        <v>202670114</v>
      </c>
      <c r="D29" s="9" t="s">
        <v>5</v>
      </c>
      <c r="E29" s="5" t="s">
        <v>27</v>
      </c>
    </row>
    <row r="30" spans="1:5" ht="15" x14ac:dyDescent="0.2">
      <c r="A30" s="4">
        <v>28</v>
      </c>
      <c r="B30" s="4" t="str">
        <f t="shared" si="0"/>
        <v>0201</v>
      </c>
      <c r="C30" s="4" t="str">
        <f>"202670206"</f>
        <v>202670206</v>
      </c>
      <c r="D30" s="9" t="s">
        <v>5</v>
      </c>
      <c r="E30" s="5" t="s">
        <v>27</v>
      </c>
    </row>
    <row r="31" spans="1:5" ht="15" x14ac:dyDescent="0.2">
      <c r="A31" s="4">
        <v>29</v>
      </c>
      <c r="B31" s="4" t="str">
        <f t="shared" si="0"/>
        <v>0201</v>
      </c>
      <c r="C31" s="4" t="str">
        <f>"202670127"</f>
        <v>202670127</v>
      </c>
      <c r="D31" s="9" t="s">
        <v>5</v>
      </c>
      <c r="E31" s="5" t="s">
        <v>28</v>
      </c>
    </row>
    <row r="32" spans="1:5" ht="15" x14ac:dyDescent="0.2">
      <c r="A32" s="4">
        <v>30</v>
      </c>
      <c r="B32" s="4" t="str">
        <f t="shared" si="0"/>
        <v>0201</v>
      </c>
      <c r="C32" s="4" t="str">
        <f>"202670129"</f>
        <v>202670129</v>
      </c>
      <c r="D32" s="9" t="s">
        <v>5</v>
      </c>
      <c r="E32" s="5" t="s">
        <v>29</v>
      </c>
    </row>
    <row r="33" spans="1:5" ht="15" x14ac:dyDescent="0.2">
      <c r="A33" s="4">
        <v>31</v>
      </c>
      <c r="B33" s="4" t="str">
        <f t="shared" si="0"/>
        <v>0201</v>
      </c>
      <c r="C33" s="4" t="str">
        <f>"202670202"</f>
        <v>202670202</v>
      </c>
      <c r="D33" s="9" t="s">
        <v>5</v>
      </c>
      <c r="E33" s="5" t="s">
        <v>30</v>
      </c>
    </row>
    <row r="34" spans="1:5" ht="15" x14ac:dyDescent="0.2">
      <c r="A34" s="4">
        <v>32</v>
      </c>
      <c r="B34" s="4" t="str">
        <f t="shared" si="0"/>
        <v>0201</v>
      </c>
      <c r="C34" s="4" t="str">
        <f>"202670105"</f>
        <v>202670105</v>
      </c>
      <c r="D34" s="9" t="s">
        <v>5</v>
      </c>
      <c r="E34" s="5" t="s">
        <v>31</v>
      </c>
    </row>
    <row r="35" spans="1:5" ht="15" x14ac:dyDescent="0.2">
      <c r="A35" s="4">
        <v>33</v>
      </c>
      <c r="B35" s="4" t="str">
        <f t="shared" si="0"/>
        <v>0201</v>
      </c>
      <c r="C35" s="4" t="str">
        <f>"202670209"</f>
        <v>202670209</v>
      </c>
      <c r="D35" s="9" t="s">
        <v>5</v>
      </c>
      <c r="E35" s="5" t="s">
        <v>32</v>
      </c>
    </row>
    <row r="36" spans="1:5" ht="15" x14ac:dyDescent="0.2">
      <c r="A36" s="4">
        <v>34</v>
      </c>
      <c r="B36" s="4" t="str">
        <f t="shared" si="0"/>
        <v>0201</v>
      </c>
      <c r="C36" s="4" t="str">
        <f>"202670117"</f>
        <v>202670117</v>
      </c>
      <c r="D36" s="9" t="s">
        <v>5</v>
      </c>
      <c r="E36" s="5" t="s">
        <v>33</v>
      </c>
    </row>
    <row r="37" spans="1:5" ht="15" x14ac:dyDescent="0.2">
      <c r="A37" s="4">
        <v>35</v>
      </c>
      <c r="B37" s="4" t="str">
        <f t="shared" si="0"/>
        <v>0201</v>
      </c>
      <c r="C37" s="4" t="str">
        <f>"202670121"</f>
        <v>202670121</v>
      </c>
      <c r="D37" s="9" t="s">
        <v>5</v>
      </c>
      <c r="E37" s="5" t="s">
        <v>34</v>
      </c>
    </row>
    <row r="38" spans="1:5" ht="15" x14ac:dyDescent="0.2">
      <c r="A38" s="4">
        <v>36</v>
      </c>
      <c r="B38" s="4" t="str">
        <f t="shared" si="0"/>
        <v>0201</v>
      </c>
      <c r="C38" s="4" t="str">
        <f>"202670203"</f>
        <v>202670203</v>
      </c>
      <c r="D38" s="9" t="s">
        <v>5</v>
      </c>
      <c r="E38" s="5" t="s">
        <v>35</v>
      </c>
    </row>
    <row r="39" spans="1:5" ht="15" x14ac:dyDescent="0.2">
      <c r="A39" s="4">
        <v>37</v>
      </c>
      <c r="B39" s="4" t="str">
        <f t="shared" si="0"/>
        <v>0201</v>
      </c>
      <c r="C39" s="4" t="str">
        <f>"202670108"</f>
        <v>202670108</v>
      </c>
      <c r="D39" s="9" t="s">
        <v>5</v>
      </c>
      <c r="E39" s="6" t="s">
        <v>36</v>
      </c>
    </row>
    <row r="40" spans="1:5" ht="15" x14ac:dyDescent="0.2">
      <c r="A40" s="4">
        <v>38</v>
      </c>
      <c r="B40" s="4" t="str">
        <f t="shared" si="0"/>
        <v>0201</v>
      </c>
      <c r="C40" s="4" t="str">
        <f>"202670111"</f>
        <v>202670111</v>
      </c>
      <c r="D40" s="9" t="s">
        <v>5</v>
      </c>
      <c r="E40" s="6" t="s">
        <v>36</v>
      </c>
    </row>
    <row r="41" spans="1:5" ht="15" x14ac:dyDescent="0.2">
      <c r="A41" s="4">
        <v>39</v>
      </c>
      <c r="B41" s="4" t="str">
        <f t="shared" si="0"/>
        <v>0201</v>
      </c>
      <c r="C41" s="4" t="str">
        <f>"202670112"</f>
        <v>202670112</v>
      </c>
      <c r="D41" s="9" t="s">
        <v>5</v>
      </c>
      <c r="E41" s="6" t="s">
        <v>36</v>
      </c>
    </row>
    <row r="42" spans="1:5" ht="15" x14ac:dyDescent="0.2">
      <c r="A42" s="4">
        <v>40</v>
      </c>
      <c r="B42" s="4" t="str">
        <f t="shared" si="0"/>
        <v>0201</v>
      </c>
      <c r="C42" s="4" t="str">
        <f>"202670124"</f>
        <v>202670124</v>
      </c>
      <c r="D42" s="9" t="s">
        <v>5</v>
      </c>
      <c r="E42" s="6" t="s">
        <v>36</v>
      </c>
    </row>
    <row r="43" spans="1:5" ht="15" x14ac:dyDescent="0.2">
      <c r="A43" s="4">
        <v>41</v>
      </c>
      <c r="B43" s="4" t="str">
        <f t="shared" si="0"/>
        <v>0201</v>
      </c>
      <c r="C43" s="4" t="str">
        <f>"202670130"</f>
        <v>202670130</v>
      </c>
      <c r="D43" s="9" t="s">
        <v>5</v>
      </c>
      <c r="E43" s="6" t="s">
        <v>36</v>
      </c>
    </row>
    <row r="44" spans="1:5" ht="15" x14ac:dyDescent="0.2">
      <c r="A44" s="4">
        <v>42</v>
      </c>
      <c r="B44" s="4" t="str">
        <f t="shared" ref="B44:B81" si="1">"0202"</f>
        <v>0202</v>
      </c>
      <c r="C44" s="4" t="str">
        <f>"202670307"</f>
        <v>202670307</v>
      </c>
      <c r="D44" s="9" t="s">
        <v>37</v>
      </c>
      <c r="E44" s="5" t="s">
        <v>38</v>
      </c>
    </row>
    <row r="45" spans="1:5" ht="15" x14ac:dyDescent="0.2">
      <c r="A45" s="4">
        <v>43</v>
      </c>
      <c r="B45" s="4" t="str">
        <f t="shared" si="1"/>
        <v>0202</v>
      </c>
      <c r="C45" s="4" t="str">
        <f>"202670216"</f>
        <v>202670216</v>
      </c>
      <c r="D45" s="9" t="s">
        <v>37</v>
      </c>
      <c r="E45" s="5" t="s">
        <v>39</v>
      </c>
    </row>
    <row r="46" spans="1:5" ht="15" x14ac:dyDescent="0.2">
      <c r="A46" s="4">
        <v>44</v>
      </c>
      <c r="B46" s="4" t="str">
        <f t="shared" si="1"/>
        <v>0202</v>
      </c>
      <c r="C46" s="4" t="str">
        <f>"202670311"</f>
        <v>202670311</v>
      </c>
      <c r="D46" s="9" t="s">
        <v>37</v>
      </c>
      <c r="E46" s="5" t="s">
        <v>40</v>
      </c>
    </row>
    <row r="47" spans="1:5" ht="15" x14ac:dyDescent="0.2">
      <c r="A47" s="4">
        <v>45</v>
      </c>
      <c r="B47" s="4" t="str">
        <f t="shared" si="1"/>
        <v>0202</v>
      </c>
      <c r="C47" s="4" t="str">
        <f>"202670312"</f>
        <v>202670312</v>
      </c>
      <c r="D47" s="9" t="s">
        <v>37</v>
      </c>
      <c r="E47" s="5" t="s">
        <v>41</v>
      </c>
    </row>
    <row r="48" spans="1:5" ht="15" x14ac:dyDescent="0.2">
      <c r="A48" s="4">
        <v>46</v>
      </c>
      <c r="B48" s="4" t="str">
        <f t="shared" si="1"/>
        <v>0202</v>
      </c>
      <c r="C48" s="4" t="str">
        <f>"202670222"</f>
        <v>202670222</v>
      </c>
      <c r="D48" s="9" t="s">
        <v>37</v>
      </c>
      <c r="E48" s="5" t="s">
        <v>8</v>
      </c>
    </row>
    <row r="49" spans="1:5" ht="15" x14ac:dyDescent="0.2">
      <c r="A49" s="4">
        <v>47</v>
      </c>
      <c r="B49" s="4" t="str">
        <f t="shared" si="1"/>
        <v>0202</v>
      </c>
      <c r="C49" s="4" t="str">
        <f>"202670229"</f>
        <v>202670229</v>
      </c>
      <c r="D49" s="9" t="s">
        <v>37</v>
      </c>
      <c r="E49" s="5" t="s">
        <v>42</v>
      </c>
    </row>
    <row r="50" spans="1:5" ht="15" x14ac:dyDescent="0.2">
      <c r="A50" s="4">
        <v>48</v>
      </c>
      <c r="B50" s="4" t="str">
        <f t="shared" si="1"/>
        <v>0202</v>
      </c>
      <c r="C50" s="4" t="str">
        <f>"202670215"</f>
        <v>202670215</v>
      </c>
      <c r="D50" s="9" t="s">
        <v>37</v>
      </c>
      <c r="E50" s="5" t="s">
        <v>43</v>
      </c>
    </row>
    <row r="51" spans="1:5" ht="15" x14ac:dyDescent="0.2">
      <c r="A51" s="4">
        <v>49</v>
      </c>
      <c r="B51" s="4" t="str">
        <f t="shared" si="1"/>
        <v>0202</v>
      </c>
      <c r="C51" s="4" t="str">
        <f>"202670315"</f>
        <v>202670315</v>
      </c>
      <c r="D51" s="9" t="s">
        <v>37</v>
      </c>
      <c r="E51" s="5" t="s">
        <v>44</v>
      </c>
    </row>
    <row r="52" spans="1:5" ht="15" x14ac:dyDescent="0.2">
      <c r="A52" s="4">
        <v>50</v>
      </c>
      <c r="B52" s="4" t="str">
        <f t="shared" si="1"/>
        <v>0202</v>
      </c>
      <c r="C52" s="4" t="str">
        <f>"202670301"</f>
        <v>202670301</v>
      </c>
      <c r="D52" s="9" t="s">
        <v>37</v>
      </c>
      <c r="E52" s="5" t="s">
        <v>45</v>
      </c>
    </row>
    <row r="53" spans="1:5" ht="15" x14ac:dyDescent="0.2">
      <c r="A53" s="4">
        <v>51</v>
      </c>
      <c r="B53" s="4" t="str">
        <f t="shared" si="1"/>
        <v>0202</v>
      </c>
      <c r="C53" s="4" t="str">
        <f>"202670310"</f>
        <v>202670310</v>
      </c>
      <c r="D53" s="9" t="s">
        <v>37</v>
      </c>
      <c r="E53" s="5" t="s">
        <v>45</v>
      </c>
    </row>
    <row r="54" spans="1:5" ht="15" x14ac:dyDescent="0.2">
      <c r="A54" s="4">
        <v>52</v>
      </c>
      <c r="B54" s="4" t="str">
        <f t="shared" si="1"/>
        <v>0202</v>
      </c>
      <c r="C54" s="4" t="str">
        <f>"202670303"</f>
        <v>202670303</v>
      </c>
      <c r="D54" s="9" t="s">
        <v>37</v>
      </c>
      <c r="E54" s="5" t="s">
        <v>46</v>
      </c>
    </row>
    <row r="55" spans="1:5" ht="15" x14ac:dyDescent="0.2">
      <c r="A55" s="4">
        <v>53</v>
      </c>
      <c r="B55" s="4" t="str">
        <f t="shared" si="1"/>
        <v>0202</v>
      </c>
      <c r="C55" s="4" t="str">
        <f>"202670308"</f>
        <v>202670308</v>
      </c>
      <c r="D55" s="9" t="s">
        <v>37</v>
      </c>
      <c r="E55" s="5" t="s">
        <v>47</v>
      </c>
    </row>
    <row r="56" spans="1:5" ht="15" x14ac:dyDescent="0.2">
      <c r="A56" s="4">
        <v>54</v>
      </c>
      <c r="B56" s="4" t="str">
        <f t="shared" si="1"/>
        <v>0202</v>
      </c>
      <c r="C56" s="4" t="str">
        <f>"202670220"</f>
        <v>202670220</v>
      </c>
      <c r="D56" s="9" t="s">
        <v>37</v>
      </c>
      <c r="E56" s="5" t="s">
        <v>48</v>
      </c>
    </row>
    <row r="57" spans="1:5" ht="15" x14ac:dyDescent="0.2">
      <c r="A57" s="4">
        <v>55</v>
      </c>
      <c r="B57" s="4" t="str">
        <f t="shared" si="1"/>
        <v>0202</v>
      </c>
      <c r="C57" s="4" t="str">
        <f>"202670305"</f>
        <v>202670305</v>
      </c>
      <c r="D57" s="9" t="s">
        <v>37</v>
      </c>
      <c r="E57" s="5" t="s">
        <v>49</v>
      </c>
    </row>
    <row r="58" spans="1:5" ht="15" x14ac:dyDescent="0.2">
      <c r="A58" s="4">
        <v>56</v>
      </c>
      <c r="B58" s="4" t="str">
        <f t="shared" si="1"/>
        <v>0202</v>
      </c>
      <c r="C58" s="4" t="str">
        <f>"202670224"</f>
        <v>202670224</v>
      </c>
      <c r="D58" s="9" t="s">
        <v>37</v>
      </c>
      <c r="E58" s="5" t="s">
        <v>12</v>
      </c>
    </row>
    <row r="59" spans="1:5" ht="15" x14ac:dyDescent="0.2">
      <c r="A59" s="4">
        <v>57</v>
      </c>
      <c r="B59" s="4" t="str">
        <f t="shared" si="1"/>
        <v>0202</v>
      </c>
      <c r="C59" s="4" t="str">
        <f>"202670313"</f>
        <v>202670313</v>
      </c>
      <c r="D59" s="9" t="s">
        <v>37</v>
      </c>
      <c r="E59" s="5" t="s">
        <v>12</v>
      </c>
    </row>
    <row r="60" spans="1:5" ht="15" x14ac:dyDescent="0.2">
      <c r="A60" s="4">
        <v>58</v>
      </c>
      <c r="B60" s="4" t="str">
        <f t="shared" si="1"/>
        <v>0202</v>
      </c>
      <c r="C60" s="4" t="str">
        <f>"202670219"</f>
        <v>202670219</v>
      </c>
      <c r="D60" s="9" t="s">
        <v>37</v>
      </c>
      <c r="E60" s="5" t="s">
        <v>50</v>
      </c>
    </row>
    <row r="61" spans="1:5" ht="15" x14ac:dyDescent="0.2">
      <c r="A61" s="4">
        <v>59</v>
      </c>
      <c r="B61" s="4" t="str">
        <f t="shared" si="1"/>
        <v>0202</v>
      </c>
      <c r="C61" s="4" t="str">
        <f>"202670217"</f>
        <v>202670217</v>
      </c>
      <c r="D61" s="9" t="s">
        <v>37</v>
      </c>
      <c r="E61" s="5" t="s">
        <v>51</v>
      </c>
    </row>
    <row r="62" spans="1:5" ht="15" x14ac:dyDescent="0.2">
      <c r="A62" s="4">
        <v>60</v>
      </c>
      <c r="B62" s="4" t="str">
        <f t="shared" si="1"/>
        <v>0202</v>
      </c>
      <c r="C62" s="4" t="str">
        <f>"202670318"</f>
        <v>202670318</v>
      </c>
      <c r="D62" s="9" t="s">
        <v>37</v>
      </c>
      <c r="E62" s="5" t="s">
        <v>51</v>
      </c>
    </row>
    <row r="63" spans="1:5" ht="15" x14ac:dyDescent="0.2">
      <c r="A63" s="4">
        <v>61</v>
      </c>
      <c r="B63" s="4" t="str">
        <f t="shared" si="1"/>
        <v>0202</v>
      </c>
      <c r="C63" s="4" t="str">
        <f>"202670225"</f>
        <v>202670225</v>
      </c>
      <c r="D63" s="9" t="s">
        <v>37</v>
      </c>
      <c r="E63" s="5" t="s">
        <v>14</v>
      </c>
    </row>
    <row r="64" spans="1:5" ht="15" x14ac:dyDescent="0.2">
      <c r="A64" s="4">
        <v>62</v>
      </c>
      <c r="B64" s="4" t="str">
        <f t="shared" si="1"/>
        <v>0202</v>
      </c>
      <c r="C64" s="4" t="str">
        <f>"202670221"</f>
        <v>202670221</v>
      </c>
      <c r="D64" s="9" t="s">
        <v>37</v>
      </c>
      <c r="E64" s="5" t="s">
        <v>52</v>
      </c>
    </row>
    <row r="65" spans="1:5" ht="15" x14ac:dyDescent="0.2">
      <c r="A65" s="4">
        <v>63</v>
      </c>
      <c r="B65" s="4" t="str">
        <f t="shared" si="1"/>
        <v>0202</v>
      </c>
      <c r="C65" s="4" t="str">
        <f>"202670309"</f>
        <v>202670309</v>
      </c>
      <c r="D65" s="9" t="s">
        <v>37</v>
      </c>
      <c r="E65" s="5" t="s">
        <v>52</v>
      </c>
    </row>
    <row r="66" spans="1:5" ht="15" x14ac:dyDescent="0.2">
      <c r="A66" s="4">
        <v>64</v>
      </c>
      <c r="B66" s="4" t="str">
        <f t="shared" si="1"/>
        <v>0202</v>
      </c>
      <c r="C66" s="4" t="str">
        <f>"202670302"</f>
        <v>202670302</v>
      </c>
      <c r="D66" s="9" t="s">
        <v>37</v>
      </c>
      <c r="E66" s="5" t="s">
        <v>53</v>
      </c>
    </row>
    <row r="67" spans="1:5" ht="15" x14ac:dyDescent="0.2">
      <c r="A67" s="4">
        <v>65</v>
      </c>
      <c r="B67" s="4" t="str">
        <f t="shared" si="1"/>
        <v>0202</v>
      </c>
      <c r="C67" s="4" t="str">
        <f>"202670319"</f>
        <v>202670319</v>
      </c>
      <c r="D67" s="9" t="s">
        <v>37</v>
      </c>
      <c r="E67" s="5" t="s">
        <v>54</v>
      </c>
    </row>
    <row r="68" spans="1:5" ht="15" x14ac:dyDescent="0.2">
      <c r="A68" s="4">
        <v>66</v>
      </c>
      <c r="B68" s="4" t="str">
        <f t="shared" si="1"/>
        <v>0202</v>
      </c>
      <c r="C68" s="4" t="str">
        <f>"202670316"</f>
        <v>202670316</v>
      </c>
      <c r="D68" s="9" t="s">
        <v>37</v>
      </c>
      <c r="E68" s="5" t="s">
        <v>16</v>
      </c>
    </row>
    <row r="69" spans="1:5" ht="15" x14ac:dyDescent="0.2">
      <c r="A69" s="4">
        <v>67</v>
      </c>
      <c r="B69" s="4" t="str">
        <f t="shared" si="1"/>
        <v>0202</v>
      </c>
      <c r="C69" s="4" t="str">
        <f>"202670223"</f>
        <v>202670223</v>
      </c>
      <c r="D69" s="9" t="s">
        <v>37</v>
      </c>
      <c r="E69" s="5" t="s">
        <v>55</v>
      </c>
    </row>
    <row r="70" spans="1:5" ht="15" x14ac:dyDescent="0.2">
      <c r="A70" s="4">
        <v>68</v>
      </c>
      <c r="B70" s="4" t="str">
        <f t="shared" si="1"/>
        <v>0202</v>
      </c>
      <c r="C70" s="4" t="str">
        <f>"202670304"</f>
        <v>202670304</v>
      </c>
      <c r="D70" s="9" t="s">
        <v>37</v>
      </c>
      <c r="E70" s="5" t="s">
        <v>56</v>
      </c>
    </row>
    <row r="71" spans="1:5" ht="15" x14ac:dyDescent="0.2">
      <c r="A71" s="4">
        <v>69</v>
      </c>
      <c r="B71" s="4" t="str">
        <f t="shared" si="1"/>
        <v>0202</v>
      </c>
      <c r="C71" s="4" t="str">
        <f>"202670314"</f>
        <v>202670314</v>
      </c>
      <c r="D71" s="9" t="s">
        <v>37</v>
      </c>
      <c r="E71" s="5" t="s">
        <v>57</v>
      </c>
    </row>
    <row r="72" spans="1:5" ht="15" x14ac:dyDescent="0.2">
      <c r="A72" s="4">
        <v>70</v>
      </c>
      <c r="B72" s="4" t="str">
        <f t="shared" si="1"/>
        <v>0202</v>
      </c>
      <c r="C72" s="4" t="str">
        <f>"202670227"</f>
        <v>202670227</v>
      </c>
      <c r="D72" s="9" t="s">
        <v>37</v>
      </c>
      <c r="E72" s="5" t="s">
        <v>58</v>
      </c>
    </row>
    <row r="73" spans="1:5" ht="15" x14ac:dyDescent="0.2">
      <c r="A73" s="4">
        <v>71</v>
      </c>
      <c r="B73" s="4" t="str">
        <f t="shared" si="1"/>
        <v>0202</v>
      </c>
      <c r="C73" s="4" t="str">
        <f>"202670228"</f>
        <v>202670228</v>
      </c>
      <c r="D73" s="9" t="s">
        <v>37</v>
      </c>
      <c r="E73" s="5" t="s">
        <v>59</v>
      </c>
    </row>
    <row r="74" spans="1:5" ht="15" x14ac:dyDescent="0.2">
      <c r="A74" s="4">
        <v>72</v>
      </c>
      <c r="B74" s="4" t="str">
        <f t="shared" si="1"/>
        <v>0202</v>
      </c>
      <c r="C74" s="4" t="str">
        <f>"202670214"</f>
        <v>202670214</v>
      </c>
      <c r="D74" s="9" t="s">
        <v>37</v>
      </c>
      <c r="E74" s="5" t="s">
        <v>60</v>
      </c>
    </row>
    <row r="75" spans="1:5" ht="15" x14ac:dyDescent="0.2">
      <c r="A75" s="4">
        <v>73</v>
      </c>
      <c r="B75" s="4" t="str">
        <f t="shared" si="1"/>
        <v>0202</v>
      </c>
      <c r="C75" s="4" t="str">
        <f>"202670226"</f>
        <v>202670226</v>
      </c>
      <c r="D75" s="9" t="s">
        <v>37</v>
      </c>
      <c r="E75" s="5" t="s">
        <v>61</v>
      </c>
    </row>
    <row r="76" spans="1:5" ht="15" x14ac:dyDescent="0.2">
      <c r="A76" s="4">
        <v>74</v>
      </c>
      <c r="B76" s="4" t="str">
        <f t="shared" si="1"/>
        <v>0202</v>
      </c>
      <c r="C76" s="4" t="str">
        <f>"202670218"</f>
        <v>202670218</v>
      </c>
      <c r="D76" s="9" t="s">
        <v>37</v>
      </c>
      <c r="E76" s="5" t="s">
        <v>62</v>
      </c>
    </row>
    <row r="77" spans="1:5" ht="15" x14ac:dyDescent="0.2">
      <c r="A77" s="4">
        <v>75</v>
      </c>
      <c r="B77" s="4" t="str">
        <f t="shared" si="1"/>
        <v>0202</v>
      </c>
      <c r="C77" s="4" t="str">
        <f>"202670212"</f>
        <v>202670212</v>
      </c>
      <c r="D77" s="9" t="s">
        <v>37</v>
      </c>
      <c r="E77" s="7" t="s">
        <v>63</v>
      </c>
    </row>
    <row r="78" spans="1:5" ht="15" x14ac:dyDescent="0.2">
      <c r="A78" s="4">
        <v>76</v>
      </c>
      <c r="B78" s="4" t="str">
        <f t="shared" si="1"/>
        <v>0202</v>
      </c>
      <c r="C78" s="4" t="str">
        <f>"202670213"</f>
        <v>202670213</v>
      </c>
      <c r="D78" s="9" t="s">
        <v>37</v>
      </c>
      <c r="E78" s="7" t="s">
        <v>63</v>
      </c>
    </row>
    <row r="79" spans="1:5" ht="15" x14ac:dyDescent="0.2">
      <c r="A79" s="4">
        <v>77</v>
      </c>
      <c r="B79" s="4" t="str">
        <f t="shared" si="1"/>
        <v>0202</v>
      </c>
      <c r="C79" s="4" t="str">
        <f>"202670230"</f>
        <v>202670230</v>
      </c>
      <c r="D79" s="9" t="s">
        <v>37</v>
      </c>
      <c r="E79" s="7" t="s">
        <v>63</v>
      </c>
    </row>
    <row r="80" spans="1:5" ht="15" x14ac:dyDescent="0.2">
      <c r="A80" s="4">
        <v>78</v>
      </c>
      <c r="B80" s="4" t="str">
        <f t="shared" si="1"/>
        <v>0202</v>
      </c>
      <c r="C80" s="4" t="str">
        <f>"202670306"</f>
        <v>202670306</v>
      </c>
      <c r="D80" s="9" t="s">
        <v>37</v>
      </c>
      <c r="E80" s="7" t="s">
        <v>63</v>
      </c>
    </row>
    <row r="81" spans="1:5" ht="15" x14ac:dyDescent="0.2">
      <c r="A81" s="8">
        <v>79</v>
      </c>
      <c r="B81" s="8" t="str">
        <f t="shared" si="1"/>
        <v>0202</v>
      </c>
      <c r="C81" s="8" t="str">
        <f>"202670317"</f>
        <v>202670317</v>
      </c>
      <c r="D81" s="10" t="s">
        <v>37</v>
      </c>
      <c r="E81" s="7" t="s">
        <v>63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ahsx</dc:creator>
  <cp:lastModifiedBy>ahsx</cp:lastModifiedBy>
  <dcterms:created xsi:type="dcterms:W3CDTF">2026-07-27T08:24:31Z</dcterms:created>
  <dcterms:modified xsi:type="dcterms:W3CDTF">2026-07-27T08:28:13Z</dcterms:modified>
</cp:coreProperties>
</file>